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7" activeTab="0"/>
  </bookViews>
  <sheets>
    <sheet name="ANEXO IX" sheetId="1" r:id="rId1"/>
  </sheets>
  <definedNames>
    <definedName name="_xlnm.Print_Area" localSheetId="0">'ANEXO IX'!$A$1:$C$77</definedName>
  </definedNames>
  <calcPr fullCalcOnLoad="1"/>
</workbook>
</file>

<file path=xl/sharedStrings.xml><?xml version="1.0" encoding="utf-8"?>
<sst xmlns="http://schemas.openxmlformats.org/spreadsheetml/2006/main" count="106" uniqueCount="103">
  <si>
    <t>TOTAL</t>
  </si>
  <si>
    <t>R$ Mil</t>
  </si>
  <si>
    <t>MINISTÉRIO DA AGRICULTURA E DO ABASTECIMENTO</t>
  </si>
  <si>
    <t>MINISTÉRIO DA FAZENDA</t>
  </si>
  <si>
    <t>MINISTÉRIO DA EDUCAÇÃO</t>
  </si>
  <si>
    <t>MINISTÉRIO DOS TRANSPORTES</t>
  </si>
  <si>
    <t>MINISTÉRIO DO ESPORTE E TURISMO</t>
  </si>
  <si>
    <t>SECRETARIA ESPECIAL DE DESENVOLVIMENTO URBANO</t>
  </si>
  <si>
    <t>MINISTÉRIO DA DEFESA</t>
  </si>
  <si>
    <t>DESPESAS FINANCEIRAS</t>
  </si>
  <si>
    <t>DESCRIÇÃO</t>
  </si>
  <si>
    <t>0414</t>
  </si>
  <si>
    <t>FINANCIAMENTO A CONC. ESTADUAIS E MUNIC. PARA IMPLANTAÇÃO,  AMPLIAÇÃO OU MELHORIA DO SISTEMA SANEAMENTO</t>
  </si>
  <si>
    <t>0012</t>
  </si>
  <si>
    <t>FINANCIAMENTO PARA COLHEITA DE CAFÉ</t>
  </si>
  <si>
    <t>0013</t>
  </si>
  <si>
    <t>FINANCIAMENTO PARA RETENÇÃO VOLUNTÁRIA DE ESTOQUES</t>
  </si>
  <si>
    <t>0014</t>
  </si>
  <si>
    <t>FINANCIAMENTO PARA CUSTEIO DE LAVOURAS CAFEEIRAS</t>
  </si>
  <si>
    <t>2000</t>
  </si>
  <si>
    <t>MANUTENÇÃO DE SERVIÇOS ADMINISTRATIVOS</t>
  </si>
  <si>
    <t>2138</t>
  </si>
  <si>
    <t>AQUISIÇÃO DE PRODUTOS DE ALIMENTAÇÃO BÁSICA</t>
  </si>
  <si>
    <t>0403</t>
  </si>
  <si>
    <t>INTEGRALIZAÇÃO DE COTAS AO BANCO INTERNACIONAL PARA RECONSTRUÇÃO E DESENVOLVIMENTO - BIRD</t>
  </si>
  <si>
    <t>0544</t>
  </si>
  <si>
    <t>INTEGRALIZAÇÃO DE COTAS DA ASSOCIAÇÃO INTERNACIONAL DE DESENVOLVIMENTO - AID</t>
  </si>
  <si>
    <t>0545</t>
  </si>
  <si>
    <t>INTEGRALIZAÇÃO DE COTAS DA AGÊNCIA MULTILATERAL DE GARANTIA AO INVESTIMENTO - MIGA</t>
  </si>
  <si>
    <t>0577</t>
  </si>
  <si>
    <t>CONCESSÃO DE CRÉDITO EDUCATIVO A ESTUDANTES CARENTES</t>
  </si>
  <si>
    <t>0579</t>
  </si>
  <si>
    <t>CONCESSÃO DE FINANCIAMENTO A ESTUDANTES DO ENSINO SUPERIOR NÃO GRATUITO</t>
  </si>
  <si>
    <t>MINISTÉRIO DO DESENVOLVIMENTO, INDÚSTRIA E COMÉRCIO EXTERIOR</t>
  </si>
  <si>
    <t>4248</t>
  </si>
  <si>
    <t>CONCESSÃO DE GARANTIA PARA FINANCIAMENTOS A MICRO, PEQUENAS E MÉDIAS EMPRESAS</t>
  </si>
  <si>
    <t>0410</t>
  </si>
  <si>
    <t>FINANCIAMENTO DE PROJETOS DE PESQUISA POR MEIO DA FINEP</t>
  </si>
  <si>
    <t>0379</t>
  </si>
  <si>
    <t>FINANCIAMENTO NA ÁREA DE BENS DE CONSUMO</t>
  </si>
  <si>
    <t>0411</t>
  </si>
  <si>
    <t>FINANCIAMENTO A PEQUENAS E MÉDIAS EMPRESAS</t>
  </si>
  <si>
    <t>0559</t>
  </si>
  <si>
    <t>FINANCIAMENTO DA CONSTRUÇÃO DE EMBARCAÇÕES PARA NAVEGAÇÃO MARÍTIMA NACIONAL</t>
  </si>
  <si>
    <t>0567</t>
  </si>
  <si>
    <t>FINANCIAMENTO DA CONSTRUÇÃO DE EMBARCAÇÕES PARA NAVEGAÇÃO INTERIOR E PORTUÁRIA</t>
  </si>
  <si>
    <t>0569</t>
  </si>
  <si>
    <t>FINANCIAMENTO COMPLEMENTAR DE INCENTIVO À PRODUÇÃO NAVAL E DA MARINHA MERCANTE</t>
  </si>
  <si>
    <t>0571</t>
  </si>
  <si>
    <t>FINANCIAMENTO DA CONSTRUÇÃO DE EMBARCAÇÕES PARA NAVEGAÇÃO MARÍTIMA INTERNACIONAL</t>
  </si>
  <si>
    <t>MINISTÉRIO DO PLANEJAMENTO, ORÇAMENTO E GESTÃO</t>
  </si>
  <si>
    <t>0402</t>
  </si>
  <si>
    <t>INTEGRALIZAÇÃO DE COTAS AO BANCO INTERAMERICANO DE DESENVOLVIMENTO - BID</t>
  </si>
  <si>
    <t>0538</t>
  </si>
  <si>
    <t>INTEGRALIZAÇÃO DE COTAS DO FUNDO PARA OPERAÇÕES ESPECIAIS - FOE</t>
  </si>
  <si>
    <t>0539</t>
  </si>
  <si>
    <t>INTEGRALIZAÇÃO DE COTAS DO FUNDO MULTILATERAL DE INVESTIMENTOS - FUMIN</t>
  </si>
  <si>
    <t>0540</t>
  </si>
  <si>
    <t>INTEGRALIZAÇÃO DE COTAS DA CORPORAÇÃO INTERAMERICANA DE INVESTIMENTOS - CII</t>
  </si>
  <si>
    <t>0541</t>
  </si>
  <si>
    <t>INTEGRALIZAÇÃO DE COTAS DO FUNDO AFRICANO DE DESENVOLVIMENTO - FAD</t>
  </si>
  <si>
    <t>0542</t>
  </si>
  <si>
    <t>INTEGRALIZAÇÃO DE COTAS DO BANCO AFRICANO DE DESENVOLVIMENTO - BAD</t>
  </si>
  <si>
    <t>0543</t>
  </si>
  <si>
    <t>INTEGRALIZAÇÃO DE COTAS DO  FUNDO INTERNACIONAL PARA O DESENVOLVIMENTO AGRÍCOLA - FIDA</t>
  </si>
  <si>
    <t>MINISTÉRIO DO DESENVOLVIMENTO AGRÁRIO</t>
  </si>
  <si>
    <t>0060</t>
  </si>
  <si>
    <t>CONCESSÃO DE CRÉDITO PARA IMPLANTAÇÃO DE INFRA-ESTRUTURA BÁSICA - BANCO DA TERRA</t>
  </si>
  <si>
    <t>0061</t>
  </si>
  <si>
    <t>CONCESSÃO DE CRÉDITO PARA AQUISIÇÃO DE IMÓVEIS RURAIS - BANCO DA TERRA</t>
  </si>
  <si>
    <t>0454</t>
  </si>
  <si>
    <t>FINANCIAMENTO DA INFRA-ESTRUTURA TURÍSTICA NACIONAL</t>
  </si>
  <si>
    <t>ENCARGOS FINANCEIROS DA UNIÃO</t>
  </si>
  <si>
    <t>T O T A L</t>
  </si>
  <si>
    <t>____________________________________________________________________________________________________</t>
  </si>
  <si>
    <t>0384</t>
  </si>
  <si>
    <t>FINANCIAMENTO NA ÁREA DE INSUMOS BÁSICOS</t>
  </si>
  <si>
    <t>0015</t>
  </si>
  <si>
    <t>FINANCIAMENTO PARA MODERNIZAÇÃO DA ADMINISTRAÇÃO TRIBUTÁRIA DOS ESTADOS</t>
  </si>
  <si>
    <t>0019</t>
  </si>
  <si>
    <t>FINANCIAMENTO PARA MODERNIZAÇÃO DA ADMINISTRAÇÃO FINANCEIRA DOS ESTADOS</t>
  </si>
  <si>
    <t>0021</t>
  </si>
  <si>
    <t>FINANCIAMENTO PARA MODERNIZAÇÃO DA ADMINISTRAÇÃO TRIBUTÁRIA DOS MUNICÍPIOS</t>
  </si>
  <si>
    <t>0049</t>
  </si>
  <si>
    <t>FINANCIAMENTO PARA MODERNIZAÇÃO DA ADMINISTRAÇÃO FINANCEIRA DOS MUNICÍPIOS</t>
  </si>
  <si>
    <t>0001</t>
  </si>
  <si>
    <t>INTEGRALIZAÇÃO DE COTAS DA CORPORAÇÃO ANDINA DE FOMENTO - CAF</t>
  </si>
  <si>
    <t>0062</t>
  </si>
  <si>
    <t>CONCESSÃO DE CRÉDITO-INSTALAÇÃO ÀS FAMÍLIAS ASSENTADAS</t>
  </si>
  <si>
    <t>0427</t>
  </si>
  <si>
    <t>CONCESSÃO DE CRÉDITO-INSTALAÇÃO ÀS FAMÍLIAS ASSENTADAS EM PROJETOS CRIADOS ATÉ 1998</t>
  </si>
  <si>
    <t>2102</t>
  </si>
  <si>
    <t>ADMINISTRAÇÃO E OPERAÇÃO DO COMPLEXO INDUSTRIAL PACAL</t>
  </si>
  <si>
    <t>MINISTÉRIO DO MEIO AMBIENTE</t>
  </si>
  <si>
    <t>1967</t>
  </si>
  <si>
    <t>DESPOLUIÇÃO DE BACIAS HIDROGRÁFICAS</t>
  </si>
  <si>
    <t>0255</t>
  </si>
  <si>
    <r>
      <t>CAPITALIZAÇÃO DO FUNDO DE GARANTIA ÀS EXPORTAÇÕES (LEI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9.818/99)</t>
    </r>
  </si>
  <si>
    <t>0020</t>
  </si>
  <si>
    <t>FINANCIAMENTO A PROJETOS DE APERFEIÇOAMENTO TECNOLÓGICO DE INDÚSTRIAS VOLTADAS PARA EXPORTAÇÃO</t>
  </si>
  <si>
    <t>0018</t>
  </si>
  <si>
    <t>AQUISIÇÃO DE TÍTULOS DE RESPONSABILIDADE DO TESOURO NACIONAL</t>
  </si>
  <si>
    <t>ANEXO IX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</si>
</sst>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_);_(&quot;R$&quot;* \(#,##0\);_(&quot;R$&quot;* &quot;-&quot;_);_(@_)"/>
    <numFmt numFmtId="165" formatCode="_(&quot;R$&quot;* #,##0.00_);_(&quot;R$&quot;* \(#,##0.00\);_(&quot;R$&quot;* &quot;-&quot;??_);_(@_)"/>
    <numFmt numFmtId="166" formatCode="&quot;R$&quot;#,##0.00;[Red]\-&quot;R$&quot;#,##0.00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 vertical="top"/>
    </xf>
    <xf numFmtId="3" fontId="0" fillId="2" borderId="0" xfId="0" applyNumberForma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166" fontId="4" fillId="2" borderId="0" xfId="0" applyNumberFormat="1" applyFont="1" applyFill="1" applyAlignment="1">
      <alignment horizontal="right" vertical="top"/>
    </xf>
    <xf numFmtId="0" fontId="3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vertical="top"/>
    </xf>
    <xf numFmtId="3" fontId="4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vertical="top"/>
    </xf>
    <xf numFmtId="3" fontId="3" fillId="2" borderId="0" xfId="0" applyNumberFormat="1" applyFont="1" applyFill="1" applyAlignment="1">
      <alignment horizontal="right" vertical="top"/>
    </xf>
    <xf numFmtId="49" fontId="4" fillId="2" borderId="0" xfId="0" applyNumberFormat="1" applyFont="1" applyFill="1" applyAlignment="1">
      <alignment vertical="top" wrapText="1"/>
    </xf>
    <xf numFmtId="3" fontId="4" fillId="2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49" fontId="4" fillId="2" borderId="0" xfId="0" applyNumberFormat="1" applyFont="1" applyFill="1" applyAlignment="1" quotePrefix="1">
      <alignment horizontal="left" vertical="top"/>
    </xf>
    <xf numFmtId="49" fontId="4" fillId="2" borderId="0" xfId="0" applyNumberFormat="1" applyFont="1" applyFill="1" applyAlignment="1">
      <alignment horizontal="left" vertical="top" wrapText="1"/>
    </xf>
    <xf numFmtId="49" fontId="4" fillId="2" borderId="0" xfId="0" applyNumberFormat="1" applyFont="1" applyFill="1" applyAlignment="1" quotePrefix="1">
      <alignment vertical="top"/>
    </xf>
    <xf numFmtId="0" fontId="4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horizontal="right" vertical="top"/>
    </xf>
    <xf numFmtId="49" fontId="3" fillId="2" borderId="0" xfId="0" applyNumberFormat="1" applyFont="1" applyFill="1" applyAlignment="1">
      <alignment horizontal="left" vertical="top"/>
    </xf>
    <xf numFmtId="49" fontId="4" fillId="2" borderId="0" xfId="0" applyNumberFormat="1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49" fontId="4" fillId="2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4" fillId="2" borderId="0" xfId="0" applyNumberFormat="1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 quotePrefix="1">
      <alignment vertical="top"/>
    </xf>
    <xf numFmtId="3" fontId="3" fillId="2" borderId="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showGridLines="0" tabSelected="1" zoomScale="85" zoomScaleNormal="85" workbookViewId="0" topLeftCell="A1">
      <selection activeCell="B18" sqref="B18"/>
    </sheetView>
  </sheetViews>
  <sheetFormatPr defaultColWidth="9.140625" defaultRowHeight="12.75"/>
  <cols>
    <col min="1" max="1" width="5.00390625" style="3" customWidth="1"/>
    <col min="2" max="2" width="68.28125" style="4" customWidth="1"/>
    <col min="3" max="3" width="10.57421875" style="4" customWidth="1"/>
    <col min="4" max="5" width="7.8515625" style="1" customWidth="1"/>
    <col min="6" max="6" width="10.8515625" style="1" customWidth="1"/>
    <col min="7" max="16384" width="7.8515625" style="1" customWidth="1"/>
  </cols>
  <sheetData>
    <row r="1" spans="1:3" ht="12.75">
      <c r="A1" s="38" t="s">
        <v>102</v>
      </c>
      <c r="B1" s="38"/>
      <c r="C1" s="38"/>
    </row>
    <row r="2" spans="1:3" ht="12.75">
      <c r="A2" s="38" t="s">
        <v>9</v>
      </c>
      <c r="B2" s="38"/>
      <c r="C2" s="38"/>
    </row>
    <row r="3" spans="1:6" ht="1.5" customHeight="1">
      <c r="A3" s="38"/>
      <c r="B3" s="38"/>
      <c r="C3" s="38"/>
      <c r="F3" s="2"/>
    </row>
    <row r="4" ht="12.75" customHeight="1">
      <c r="C4" s="5" t="s">
        <v>1</v>
      </c>
    </row>
    <row r="5" spans="1:3" s="7" customFormat="1" ht="22.5" customHeight="1">
      <c r="A5" s="39" t="s">
        <v>10</v>
      </c>
      <c r="B5" s="39"/>
      <c r="C5" s="6" t="s">
        <v>0</v>
      </c>
    </row>
    <row r="6" spans="1:3" ht="12.75">
      <c r="A6" s="8"/>
      <c r="B6" s="8"/>
      <c r="C6" s="9"/>
    </row>
    <row r="7" spans="1:3" ht="12.75">
      <c r="A7" s="10" t="s">
        <v>7</v>
      </c>
      <c r="B7" s="8"/>
      <c r="C7" s="11">
        <f>C8</f>
        <v>61422</v>
      </c>
    </row>
    <row r="8" spans="1:3" s="14" customFormat="1" ht="25.5">
      <c r="A8" s="8" t="s">
        <v>11</v>
      </c>
      <c r="B8" s="12" t="s">
        <v>12</v>
      </c>
      <c r="C8" s="13">
        <v>61422</v>
      </c>
    </row>
    <row r="9" spans="1:3" s="14" customFormat="1" ht="15">
      <c r="A9" s="4"/>
      <c r="B9" s="15"/>
      <c r="C9" s="13"/>
    </row>
    <row r="10" spans="1:3" ht="12.75">
      <c r="A10" s="10" t="s">
        <v>2</v>
      </c>
      <c r="B10" s="15"/>
      <c r="C10" s="11">
        <f>SUM(C11:C14)</f>
        <v>1026599</v>
      </c>
    </row>
    <row r="11" spans="1:3" ht="12.75">
      <c r="A11" s="8" t="s">
        <v>13</v>
      </c>
      <c r="B11" s="12" t="s">
        <v>14</v>
      </c>
      <c r="C11" s="13">
        <v>296801</v>
      </c>
    </row>
    <row r="12" spans="1:3" ht="12.75">
      <c r="A12" s="8" t="s">
        <v>15</v>
      </c>
      <c r="B12" s="12" t="s">
        <v>16</v>
      </c>
      <c r="C12" s="13">
        <v>391137</v>
      </c>
    </row>
    <row r="13" spans="1:3" ht="12.75">
      <c r="A13" s="8" t="s">
        <v>17</v>
      </c>
      <c r="B13" s="12" t="s">
        <v>18</v>
      </c>
      <c r="C13" s="13">
        <v>167045</v>
      </c>
    </row>
    <row r="14" spans="1:3" ht="12.75">
      <c r="A14" s="16" t="s">
        <v>21</v>
      </c>
      <c r="B14" s="33" t="s">
        <v>22</v>
      </c>
      <c r="C14" s="13">
        <v>171616</v>
      </c>
    </row>
    <row r="15" spans="1:3" ht="12.75">
      <c r="A15" s="4"/>
      <c r="B15" s="15"/>
      <c r="C15" s="13"/>
    </row>
    <row r="16" spans="1:3" ht="12.75">
      <c r="A16" s="10" t="s">
        <v>3</v>
      </c>
      <c r="B16" s="15"/>
      <c r="C16" s="11">
        <f>SUM(C17:C24)</f>
        <v>989015</v>
      </c>
    </row>
    <row r="17" spans="1:3" ht="25.5">
      <c r="A17" s="8" t="s">
        <v>77</v>
      </c>
      <c r="B17" s="15" t="s">
        <v>78</v>
      </c>
      <c r="C17" s="13">
        <v>213274</v>
      </c>
    </row>
    <row r="18" spans="1:3" ht="12.75">
      <c r="A18" s="8" t="s">
        <v>100</v>
      </c>
      <c r="B18" s="15" t="s">
        <v>101</v>
      </c>
      <c r="C18" s="13">
        <v>264943</v>
      </c>
    </row>
    <row r="19" spans="1:3" ht="25.5">
      <c r="A19" s="8" t="s">
        <v>79</v>
      </c>
      <c r="B19" s="15" t="s">
        <v>80</v>
      </c>
      <c r="C19" s="13">
        <v>142183</v>
      </c>
    </row>
    <row r="20" spans="1:3" ht="25.5">
      <c r="A20" s="8" t="s">
        <v>81</v>
      </c>
      <c r="B20" s="15" t="s">
        <v>82</v>
      </c>
      <c r="C20" s="13">
        <v>84492</v>
      </c>
    </row>
    <row r="21" spans="1:3" ht="25.5">
      <c r="A21" s="8" t="s">
        <v>83</v>
      </c>
      <c r="B21" s="15" t="s">
        <v>84</v>
      </c>
      <c r="C21" s="13">
        <v>84491</v>
      </c>
    </row>
    <row r="22" spans="1:3" ht="25.5">
      <c r="A22" s="8" t="s">
        <v>23</v>
      </c>
      <c r="B22" s="12" t="s">
        <v>24</v>
      </c>
      <c r="C22" s="13">
        <v>69063</v>
      </c>
    </row>
    <row r="23" spans="1:3" ht="25.5">
      <c r="A23" s="8" t="s">
        <v>25</v>
      </c>
      <c r="B23" s="12" t="s">
        <v>26</v>
      </c>
      <c r="C23" s="13">
        <v>129148</v>
      </c>
    </row>
    <row r="24" spans="1:3" ht="25.5">
      <c r="A24" s="8" t="s">
        <v>27</v>
      </c>
      <c r="B24" s="12" t="s">
        <v>28</v>
      </c>
      <c r="C24" s="13">
        <v>1421</v>
      </c>
    </row>
    <row r="25" spans="1:3" ht="12.75">
      <c r="A25" s="4"/>
      <c r="B25" s="15"/>
      <c r="C25" s="13"/>
    </row>
    <row r="26" spans="1:3" ht="12.75">
      <c r="A26" s="10" t="s">
        <v>4</v>
      </c>
      <c r="B26" s="15"/>
      <c r="C26" s="11">
        <f>SUM(C27:C28)</f>
        <v>671051.608</v>
      </c>
    </row>
    <row r="27" spans="1:3" ht="12.75">
      <c r="A27" s="18" t="s">
        <v>29</v>
      </c>
      <c r="B27" s="12" t="s">
        <v>30</v>
      </c>
      <c r="C27" s="13">
        <v>92000</v>
      </c>
    </row>
    <row r="28" spans="1:3" ht="25.5" customHeight="1">
      <c r="A28" s="18" t="s">
        <v>31</v>
      </c>
      <c r="B28" s="12" t="s">
        <v>32</v>
      </c>
      <c r="C28" s="13">
        <v>579051.608</v>
      </c>
    </row>
    <row r="29" spans="1:3" ht="12.75">
      <c r="A29" s="4"/>
      <c r="B29" s="19"/>
      <c r="C29" s="20"/>
    </row>
    <row r="30" spans="1:3" ht="12.75">
      <c r="A30" s="21" t="s">
        <v>33</v>
      </c>
      <c r="B30" s="22"/>
      <c r="C30" s="23">
        <f>SUM(C31:C36)</f>
        <v>582769.661</v>
      </c>
    </row>
    <row r="31" spans="1:3" s="35" customFormat="1" ht="25.5">
      <c r="A31" s="36" t="s">
        <v>98</v>
      </c>
      <c r="B31" s="25" t="s">
        <v>99</v>
      </c>
      <c r="C31" s="20">
        <v>500</v>
      </c>
    </row>
    <row r="32" spans="1:3" ht="12.75">
      <c r="A32" s="24" t="s">
        <v>38</v>
      </c>
      <c r="B32" s="27" t="s">
        <v>39</v>
      </c>
      <c r="C32" s="26">
        <v>237087</v>
      </c>
    </row>
    <row r="33" spans="1:3" ht="12.75">
      <c r="A33" s="24" t="s">
        <v>75</v>
      </c>
      <c r="B33" s="27" t="s">
        <v>76</v>
      </c>
      <c r="C33" s="26">
        <v>219430</v>
      </c>
    </row>
    <row r="34" spans="1:3" ht="12.75">
      <c r="A34" s="24" t="s">
        <v>36</v>
      </c>
      <c r="B34" s="27" t="s">
        <v>37</v>
      </c>
      <c r="C34" s="26">
        <v>87117.661</v>
      </c>
    </row>
    <row r="35" spans="1:3" ht="12.75">
      <c r="A35" s="24" t="s">
        <v>40</v>
      </c>
      <c r="B35" s="27" t="s">
        <v>41</v>
      </c>
      <c r="C35" s="26">
        <v>18635</v>
      </c>
    </row>
    <row r="36" spans="1:3" ht="25.5">
      <c r="A36" s="24" t="s">
        <v>34</v>
      </c>
      <c r="B36" s="25" t="s">
        <v>35</v>
      </c>
      <c r="C36" s="26">
        <v>20000</v>
      </c>
    </row>
    <row r="37" spans="1:4" ht="12.75">
      <c r="A37" s="24" t="s">
        <v>74</v>
      </c>
      <c r="B37" s="27"/>
      <c r="C37" s="31"/>
      <c r="D37" s="34"/>
    </row>
    <row r="38" spans="1:4" ht="6.75" customHeight="1">
      <c r="A38" s="38"/>
      <c r="B38" s="38"/>
      <c r="C38" s="38"/>
      <c r="D38" s="34"/>
    </row>
    <row r="39" ht="15" customHeight="1">
      <c r="C39" s="5" t="s">
        <v>1</v>
      </c>
    </row>
    <row r="40" spans="1:3" ht="21.75" customHeight="1">
      <c r="A40" s="39" t="s">
        <v>10</v>
      </c>
      <c r="B40" s="39"/>
      <c r="C40" s="6" t="s">
        <v>0</v>
      </c>
    </row>
    <row r="41" spans="1:3" ht="12.75">
      <c r="A41" s="29"/>
      <c r="B41" s="29"/>
      <c r="C41" s="30"/>
    </row>
    <row r="42" spans="1:3" ht="12.75">
      <c r="A42" s="10" t="s">
        <v>5</v>
      </c>
      <c r="B42" s="15"/>
      <c r="C42" s="11">
        <f>SUM(C43:C46)</f>
        <v>299612.98</v>
      </c>
    </row>
    <row r="43" spans="1:3" ht="25.5">
      <c r="A43" s="18" t="s">
        <v>42</v>
      </c>
      <c r="B43" s="12" t="s">
        <v>43</v>
      </c>
      <c r="C43" s="13">
        <v>69124.82</v>
      </c>
    </row>
    <row r="44" spans="1:3" ht="25.5">
      <c r="A44" s="18" t="s">
        <v>44</v>
      </c>
      <c r="B44" s="12" t="s">
        <v>45</v>
      </c>
      <c r="C44" s="13">
        <v>70138.06</v>
      </c>
    </row>
    <row r="45" spans="1:3" ht="25.5">
      <c r="A45" s="18" t="s">
        <v>46</v>
      </c>
      <c r="B45" s="12" t="s">
        <v>47</v>
      </c>
      <c r="C45" s="13">
        <v>63901.48</v>
      </c>
    </row>
    <row r="46" spans="1:3" ht="25.5">
      <c r="A46" s="18" t="s">
        <v>48</v>
      </c>
      <c r="B46" s="12" t="s">
        <v>49</v>
      </c>
      <c r="C46" s="13">
        <v>96448.62</v>
      </c>
    </row>
    <row r="47" spans="1:3" ht="12.75">
      <c r="A47" s="18"/>
      <c r="B47" s="12"/>
      <c r="C47" s="13"/>
    </row>
    <row r="48" spans="1:3" ht="12.75">
      <c r="A48" s="10" t="s">
        <v>93</v>
      </c>
      <c r="B48" s="12"/>
      <c r="C48" s="11">
        <f>SUM(C49)</f>
        <v>16119.82</v>
      </c>
    </row>
    <row r="49" spans="1:3" ht="12.75">
      <c r="A49" s="8" t="s">
        <v>94</v>
      </c>
      <c r="B49" s="12" t="s">
        <v>95</v>
      </c>
      <c r="C49" s="13">
        <v>16119.82</v>
      </c>
    </row>
    <row r="50" spans="1:3" ht="12.75">
      <c r="A50" s="4"/>
      <c r="B50" s="15"/>
      <c r="C50" s="13"/>
    </row>
    <row r="51" spans="1:3" ht="12.75">
      <c r="A51" s="10" t="s">
        <v>50</v>
      </c>
      <c r="B51" s="15"/>
      <c r="C51" s="11">
        <f>SUM(C52:C59)</f>
        <v>101404</v>
      </c>
    </row>
    <row r="52" spans="1:3" s="35" customFormat="1" ht="12.75">
      <c r="A52" s="8" t="s">
        <v>85</v>
      </c>
      <c r="B52" s="12" t="s">
        <v>86</v>
      </c>
      <c r="C52" s="13">
        <v>45549</v>
      </c>
    </row>
    <row r="53" spans="1:3" ht="25.5" customHeight="1">
      <c r="A53" s="18" t="s">
        <v>51</v>
      </c>
      <c r="B53" s="12" t="s">
        <v>52</v>
      </c>
      <c r="C53" s="13">
        <v>25000</v>
      </c>
    </row>
    <row r="54" spans="1:3" ht="12.75">
      <c r="A54" s="18" t="s">
        <v>53</v>
      </c>
      <c r="B54" s="12" t="s">
        <v>54</v>
      </c>
      <c r="C54" s="13">
        <v>2800</v>
      </c>
    </row>
    <row r="55" spans="1:3" ht="26.25" customHeight="1">
      <c r="A55" s="18" t="s">
        <v>55</v>
      </c>
      <c r="B55" s="12" t="s">
        <v>56</v>
      </c>
      <c r="C55" s="13">
        <v>2471</v>
      </c>
    </row>
    <row r="56" spans="1:3" ht="25.5">
      <c r="A56" s="18" t="s">
        <v>57</v>
      </c>
      <c r="B56" s="12" t="s">
        <v>58</v>
      </c>
      <c r="C56" s="13">
        <v>13151</v>
      </c>
    </row>
    <row r="57" spans="1:3" ht="25.5">
      <c r="A57" s="18" t="s">
        <v>59</v>
      </c>
      <c r="B57" s="12" t="s">
        <v>60</v>
      </c>
      <c r="C57" s="13">
        <v>6910</v>
      </c>
    </row>
    <row r="58" spans="1:3" ht="25.5">
      <c r="A58" s="18" t="s">
        <v>61</v>
      </c>
      <c r="B58" s="12" t="s">
        <v>62</v>
      </c>
      <c r="C58" s="13">
        <v>523</v>
      </c>
    </row>
    <row r="59" spans="1:3" ht="25.5">
      <c r="A59" s="18" t="s">
        <v>63</v>
      </c>
      <c r="B59" s="12" t="s">
        <v>64</v>
      </c>
      <c r="C59" s="13">
        <v>5000</v>
      </c>
    </row>
    <row r="60" spans="1:3" ht="12.75">
      <c r="A60" s="4"/>
      <c r="B60" s="15"/>
      <c r="C60" s="13"/>
    </row>
    <row r="61" spans="1:3" ht="12.75">
      <c r="A61" s="10" t="s">
        <v>65</v>
      </c>
      <c r="B61" s="15"/>
      <c r="C61" s="11">
        <f>SUM(C62:C66)</f>
        <v>558090</v>
      </c>
    </row>
    <row r="62" spans="1:3" ht="25.5">
      <c r="A62" s="18" t="s">
        <v>66</v>
      </c>
      <c r="B62" s="12" t="s">
        <v>67</v>
      </c>
      <c r="C62" s="13">
        <v>51590</v>
      </c>
    </row>
    <row r="63" spans="1:3" ht="25.5">
      <c r="A63" s="18" t="s">
        <v>68</v>
      </c>
      <c r="B63" s="12" t="s">
        <v>69</v>
      </c>
      <c r="C63" s="13">
        <f>188410+80000</f>
        <v>268410</v>
      </c>
    </row>
    <row r="64" spans="1:3" ht="12.75">
      <c r="A64" s="8" t="s">
        <v>87</v>
      </c>
      <c r="B64" s="12" t="s">
        <v>88</v>
      </c>
      <c r="C64" s="13">
        <v>175500</v>
      </c>
    </row>
    <row r="65" spans="1:3" ht="25.5">
      <c r="A65" s="8" t="s">
        <v>89</v>
      </c>
      <c r="B65" s="12" t="s">
        <v>90</v>
      </c>
      <c r="C65" s="13">
        <v>62090</v>
      </c>
    </row>
    <row r="66" spans="1:3" ht="12.75">
      <c r="A66" s="8" t="s">
        <v>91</v>
      </c>
      <c r="B66" s="12" t="s">
        <v>92</v>
      </c>
      <c r="C66" s="13">
        <v>500</v>
      </c>
    </row>
    <row r="67" spans="1:3" ht="12" customHeight="1">
      <c r="A67" s="4"/>
      <c r="B67" s="15"/>
      <c r="C67" s="13"/>
    </row>
    <row r="68" spans="1:3" ht="12.75">
      <c r="A68" s="10" t="s">
        <v>6</v>
      </c>
      <c r="B68" s="15"/>
      <c r="C68" s="11">
        <f>C69</f>
        <v>15108.082</v>
      </c>
    </row>
    <row r="69" spans="1:3" ht="12.75">
      <c r="A69" s="18" t="s">
        <v>70</v>
      </c>
      <c r="B69" s="12" t="s">
        <v>71</v>
      </c>
      <c r="C69" s="13">
        <v>15108.082</v>
      </c>
    </row>
    <row r="70" spans="1:3" ht="12.75">
      <c r="A70" s="4"/>
      <c r="B70" s="28"/>
      <c r="C70" s="13"/>
    </row>
    <row r="71" spans="1:3" ht="12.75">
      <c r="A71" s="21" t="s">
        <v>8</v>
      </c>
      <c r="B71" s="28"/>
      <c r="C71" s="11">
        <f>C72</f>
        <v>149.461</v>
      </c>
    </row>
    <row r="72" spans="1:3" ht="12.75">
      <c r="A72" s="16" t="s">
        <v>19</v>
      </c>
      <c r="B72" s="17" t="s">
        <v>20</v>
      </c>
      <c r="C72" s="13">
        <v>149.461</v>
      </c>
    </row>
    <row r="73" spans="1:3" ht="12.75">
      <c r="A73" s="16"/>
      <c r="B73" s="17"/>
      <c r="C73" s="13"/>
    </row>
    <row r="74" spans="1:3" ht="12.75">
      <c r="A74" s="10" t="s">
        <v>72</v>
      </c>
      <c r="B74" s="15"/>
      <c r="C74" s="11">
        <f>SUM(C75)</f>
        <v>500000</v>
      </c>
    </row>
    <row r="75" spans="1:3" ht="27">
      <c r="A75" s="8" t="s">
        <v>96</v>
      </c>
      <c r="B75" s="17" t="s">
        <v>97</v>
      </c>
      <c r="C75" s="13">
        <v>500000</v>
      </c>
    </row>
    <row r="76" spans="1:3" ht="3" customHeight="1">
      <c r="A76" s="4"/>
      <c r="B76" s="15"/>
      <c r="C76" s="13"/>
    </row>
    <row r="77" spans="1:3" s="7" customFormat="1" ht="20.25" customHeight="1">
      <c r="A77" s="37" t="s">
        <v>73</v>
      </c>
      <c r="B77" s="37"/>
      <c r="C77" s="32">
        <f>+C7+C10+C16+C26+C30+C42+C48+C51+C61+C68+C71+C74</f>
        <v>4821341.612000001</v>
      </c>
    </row>
    <row r="78" ht="12.75">
      <c r="A78" s="4"/>
    </row>
    <row r="79" ht="12.75">
      <c r="A79" s="4"/>
    </row>
    <row r="80" ht="12.75">
      <c r="A80" s="4"/>
    </row>
  </sheetData>
  <mergeCells count="7">
    <mergeCell ref="A77:B77"/>
    <mergeCell ref="A3:C3"/>
    <mergeCell ref="A5:B5"/>
    <mergeCell ref="A1:C1"/>
    <mergeCell ref="A2:C2"/>
    <mergeCell ref="A38:C38"/>
    <mergeCell ref="A40:B40"/>
  </mergeCells>
  <printOptions horizontalCentered="1" verticalCentered="1"/>
  <pageMargins left="0.4330708661417323" right="0.4330708661417323" top="0.11811023622047245" bottom="0.1968503937007874" header="0.31496062992125984" footer="0.6692913385826772"/>
  <pageSetup horizontalDpi="300" verticalDpi="300" orientation="portrait" paperSize="9" scale="110" r:id="rId1"/>
  <rowBreaks count="1" manualBreakCount="1">
    <brk id="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 Corporativa do 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</dc:creator>
  <cp:keywords/>
  <dc:description/>
  <cp:lastModifiedBy>PRESIDENCIA DA REPUBLICA</cp:lastModifiedBy>
  <cp:lastPrinted>2001-02-02T13:03:07Z</cp:lastPrinted>
  <dcterms:created xsi:type="dcterms:W3CDTF">2000-11-09T12:52:09Z</dcterms:created>
  <dcterms:modified xsi:type="dcterms:W3CDTF">2001-02-06T22:58:35Z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